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8925" windowHeight="4170"/>
  </bookViews>
  <sheets>
    <sheet name="Sheet1" sheetId="1" r:id="rId1"/>
    <sheet name="Q8" sheetId="2" r:id="rId2"/>
    <sheet name="Q9" sheetId="4" r:id="rId3"/>
    <sheet name="Q9 R" sheetId="3" r:id="rId4"/>
  </sheets>
  <calcPr calcId="152511"/>
</workbook>
</file>

<file path=xl/calcChain.xml><?xml version="1.0" encoding="utf-8"?>
<calcChain xmlns="http://schemas.openxmlformats.org/spreadsheetml/2006/main">
  <c r="E13" i="3" l="1"/>
  <c r="F13" i="3" s="1"/>
  <c r="E14" i="3"/>
  <c r="F14" i="3" s="1"/>
  <c r="E15" i="3"/>
  <c r="F15" i="3" s="1"/>
  <c r="E16" i="3"/>
  <c r="F16" i="3" s="1"/>
  <c r="E17" i="3"/>
  <c r="F17" i="3" s="1"/>
  <c r="E18" i="3"/>
  <c r="F18" i="3" s="1"/>
  <c r="E19" i="3"/>
  <c r="F19" i="3" s="1"/>
  <c r="E12" i="3"/>
  <c r="F12" i="3" s="1"/>
  <c r="F3" i="3" l="1"/>
  <c r="F4" i="3"/>
  <c r="F5" i="3"/>
  <c r="F6" i="3"/>
  <c r="F7" i="3"/>
  <c r="F8" i="3"/>
  <c r="F9" i="3"/>
  <c r="F2" i="3"/>
  <c r="E9" i="3"/>
  <c r="E8" i="3"/>
  <c r="E7" i="3"/>
  <c r="E6" i="3"/>
  <c r="E5" i="3"/>
  <c r="E4" i="3"/>
  <c r="E3" i="3"/>
  <c r="E2" i="3"/>
  <c r="B15" i="2"/>
  <c r="B14" i="2"/>
  <c r="C3" i="2" s="1"/>
  <c r="B16" i="2" l="1"/>
  <c r="C10" i="2"/>
  <c r="C6" i="2"/>
  <c r="B17" i="2"/>
  <c r="C9" i="2"/>
  <c r="C5" i="2"/>
  <c r="C2" i="2"/>
  <c r="C8" i="2"/>
  <c r="C4" i="2"/>
  <c r="C11" i="2"/>
  <c r="C7" i="2"/>
  <c r="E3" i="2" l="1"/>
  <c r="E7" i="2"/>
  <c r="E11" i="2"/>
  <c r="E4" i="2"/>
  <c r="E8" i="2"/>
  <c r="E2" i="2"/>
  <c r="E5" i="2"/>
  <c r="E9" i="2"/>
  <c r="E6" i="2"/>
  <c r="E10" i="2"/>
  <c r="D4" i="2"/>
  <c r="D8" i="2"/>
  <c r="D5" i="2"/>
  <c r="D9" i="2"/>
  <c r="D11" i="2"/>
  <c r="D6" i="2"/>
  <c r="D10" i="2"/>
  <c r="D3" i="2"/>
  <c r="D7" i="2"/>
  <c r="D2" i="2"/>
</calcChain>
</file>

<file path=xl/sharedStrings.xml><?xml version="1.0" encoding="utf-8"?>
<sst xmlns="http://schemas.openxmlformats.org/spreadsheetml/2006/main" count="82" uniqueCount="51">
  <si>
    <t>Day</t>
  </si>
  <si>
    <t>Claims with error</t>
  </si>
  <si>
    <t>CL</t>
  </si>
  <si>
    <t>UCL</t>
  </si>
  <si>
    <t>LCL</t>
  </si>
  <si>
    <t>CONTROL LIMITS</t>
  </si>
  <si>
    <t>CL=</t>
  </si>
  <si>
    <t>Std Dev.=</t>
  </si>
  <si>
    <t>UCL=</t>
  </si>
  <si>
    <t>LCL=</t>
  </si>
  <si>
    <t xml:space="preserve">Control limits </t>
  </si>
  <si>
    <t>Cl</t>
  </si>
  <si>
    <t xml:space="preserve">Std Dev.  </t>
  </si>
  <si>
    <t>Semester</t>
  </si>
  <si>
    <t>Average Lease price ($ per month)</t>
  </si>
  <si>
    <t>$450</t>
  </si>
  <si>
    <t>$460</t>
  </si>
  <si>
    <t>$470</t>
  </si>
  <si>
    <t>$440</t>
  </si>
  <si>
    <t>$430</t>
  </si>
  <si>
    <t>University Enrollment X^2</t>
  </si>
  <si>
    <t>University Enrollment X</t>
  </si>
  <si>
    <t>Number of Units Leased Y</t>
  </si>
  <si>
    <t>X*Y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</si>
  <si>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</si>
  <si>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</si>
  <si>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</si>
  <si>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</si>
  <si>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</si>
  <si>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</si>
  <si>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</si>
  <si>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</si>
  <si>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</si>
  <si>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</si>
  <si>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</si>
  <si>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</si>
  <si>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</si>
  <si>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</si>
  <si>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</si>
  <si>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</si>
  <si>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</si>
  <si>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</si>
  <si>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</si>
  <si>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</si>
  <si>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</si>
  <si>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</si>
  <si>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</si>
  <si>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</si>
  <si>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y=-196.381+0.67238x</t>
  </si>
  <si>
    <t>semester ^2</t>
  </si>
  <si>
    <t>x^2y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</si>
</sst>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6" xfId="0" applyFill="1" applyBorder="1" applyAlignment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Claims with error</c:v>
                </c:pt>
              </c:strCache>
            </c:strRef>
          </c:tx>
          <c:marker>
            <c:symbol val="none"/>
          </c:marker>
          <c:cat>
            <c:strRef>
              <c:f>Sheet1!$A$2:$A$17</c:f>
              <c:strCach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1">
                  <c:v>CONTROL LIMITS</c:v>
                </c:pt>
                <c:pt idx="12">
                  <c:v>CL=</c:v>
                </c:pt>
                <c:pt idx="13">
                  <c:v>Std Dev.=</c:v>
                </c:pt>
                <c:pt idx="14">
                  <c:v>UCL=</c:v>
                </c:pt>
                <c:pt idx="15">
                  <c:v>LCL=</c:v>
                </c:pt>
              </c:strCache>
            </c:strRef>
          </c:cat>
          <c:val>
            <c:numRef>
              <c:f>Sheet1!$B$2:$B$17</c:f>
              <c:numCache>
                <c:formatCode>General</c:formatCode>
                <c:ptCount val="16"/>
                <c:pt idx="0">
                  <c:v>7</c:v>
                </c:pt>
                <c:pt idx="1">
                  <c:v>8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12</c:v>
                </c:pt>
                <c:pt idx="7">
                  <c:v>11</c:v>
                </c:pt>
                <c:pt idx="8">
                  <c:v>13</c:v>
                </c:pt>
                <c:pt idx="9">
                  <c:v>14</c:v>
                </c:pt>
                <c:pt idx="12">
                  <c:v>9.4</c:v>
                </c:pt>
                <c:pt idx="13">
                  <c:v>2.727636339</c:v>
                </c:pt>
                <c:pt idx="14">
                  <c:v>14.855272680000001</c:v>
                </c:pt>
                <c:pt idx="15">
                  <c:v>3.9447273209999998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CL</c:v>
                </c:pt>
              </c:strCache>
            </c:strRef>
          </c:tx>
          <c:marker>
            <c:symbol val="none"/>
          </c:marker>
          <c:cat>
            <c:strRef>
              <c:f>Sheet1!$A$2:$A$17</c:f>
              <c:strCach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1">
                  <c:v>CONTROL LIMITS</c:v>
                </c:pt>
                <c:pt idx="12">
                  <c:v>CL=</c:v>
                </c:pt>
                <c:pt idx="13">
                  <c:v>Std Dev.=</c:v>
                </c:pt>
                <c:pt idx="14">
                  <c:v>UCL=</c:v>
                </c:pt>
                <c:pt idx="15">
                  <c:v>LCL=</c:v>
                </c:pt>
              </c:strCache>
            </c:strRef>
          </c:cat>
          <c:val>
            <c:numRef>
              <c:f>Sheet1!$C$2:$C$17</c:f>
              <c:numCache>
                <c:formatCode>General</c:formatCode>
                <c:ptCount val="16"/>
                <c:pt idx="0">
                  <c:v>9.4</c:v>
                </c:pt>
                <c:pt idx="1">
                  <c:v>9.4</c:v>
                </c:pt>
                <c:pt idx="2">
                  <c:v>9.4</c:v>
                </c:pt>
                <c:pt idx="3">
                  <c:v>9.4</c:v>
                </c:pt>
                <c:pt idx="4">
                  <c:v>9.4</c:v>
                </c:pt>
                <c:pt idx="5">
                  <c:v>9.4</c:v>
                </c:pt>
                <c:pt idx="6">
                  <c:v>9.4</c:v>
                </c:pt>
                <c:pt idx="7">
                  <c:v>9.4</c:v>
                </c:pt>
                <c:pt idx="8">
                  <c:v>9.4</c:v>
                </c:pt>
                <c:pt idx="9">
                  <c:v>9.4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UCL</c:v>
                </c:pt>
              </c:strCache>
            </c:strRef>
          </c:tx>
          <c:marker>
            <c:symbol val="none"/>
          </c:marker>
          <c:cat>
            <c:strRef>
              <c:f>Sheet1!$A$2:$A$17</c:f>
              <c:strCach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1">
                  <c:v>CONTROL LIMITS</c:v>
                </c:pt>
                <c:pt idx="12">
                  <c:v>CL=</c:v>
                </c:pt>
                <c:pt idx="13">
                  <c:v>Std Dev.=</c:v>
                </c:pt>
                <c:pt idx="14">
                  <c:v>UCL=</c:v>
                </c:pt>
                <c:pt idx="15">
                  <c:v>LCL=</c:v>
                </c:pt>
              </c:strCache>
            </c:strRef>
          </c:cat>
          <c:val>
            <c:numRef>
              <c:f>Sheet1!$D$2:$D$17</c:f>
              <c:numCache>
                <c:formatCode>General</c:formatCode>
                <c:ptCount val="16"/>
                <c:pt idx="0">
                  <c:v>14.855270000000001</c:v>
                </c:pt>
                <c:pt idx="1">
                  <c:v>14.855270000000001</c:v>
                </c:pt>
                <c:pt idx="2">
                  <c:v>14.855270000000001</c:v>
                </c:pt>
                <c:pt idx="3">
                  <c:v>14.855270000000001</c:v>
                </c:pt>
                <c:pt idx="4">
                  <c:v>14.855270000000001</c:v>
                </c:pt>
                <c:pt idx="5">
                  <c:v>14.855270000000001</c:v>
                </c:pt>
                <c:pt idx="6">
                  <c:v>14.855270000000001</c:v>
                </c:pt>
                <c:pt idx="7">
                  <c:v>14.855270000000001</c:v>
                </c:pt>
                <c:pt idx="8">
                  <c:v>14.855270000000001</c:v>
                </c:pt>
                <c:pt idx="9">
                  <c:v>14.855270000000001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LCL</c:v>
                </c:pt>
              </c:strCache>
            </c:strRef>
          </c:tx>
          <c:marker>
            <c:symbol val="none"/>
          </c:marker>
          <c:cat>
            <c:strRef>
              <c:f>Sheet1!$A$2:$A$17</c:f>
              <c:strCach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1">
                  <c:v>CONTROL LIMITS</c:v>
                </c:pt>
                <c:pt idx="12">
                  <c:v>CL=</c:v>
                </c:pt>
                <c:pt idx="13">
                  <c:v>Std Dev.=</c:v>
                </c:pt>
                <c:pt idx="14">
                  <c:v>UCL=</c:v>
                </c:pt>
                <c:pt idx="15">
                  <c:v>LCL=</c:v>
                </c:pt>
              </c:strCache>
            </c:strRef>
          </c:cat>
          <c:val>
            <c:numRef>
              <c:f>Sheet1!$E$2:$E$17</c:f>
              <c:numCache>
                <c:formatCode>General</c:formatCode>
                <c:ptCount val="16"/>
                <c:pt idx="0">
                  <c:v>3.9447269999999999</c:v>
                </c:pt>
                <c:pt idx="1">
                  <c:v>3.9447269999999999</c:v>
                </c:pt>
                <c:pt idx="2">
                  <c:v>3.9447269999999999</c:v>
                </c:pt>
                <c:pt idx="3">
                  <c:v>3.9447269999999999</c:v>
                </c:pt>
                <c:pt idx="4">
                  <c:v>3.9447269999999999</c:v>
                </c:pt>
                <c:pt idx="5">
                  <c:v>3.9447269999999999</c:v>
                </c:pt>
                <c:pt idx="6">
                  <c:v>3.9447269999999999</c:v>
                </c:pt>
                <c:pt idx="7">
                  <c:v>3.9447269999999999</c:v>
                </c:pt>
                <c:pt idx="8">
                  <c:v>3.9447269999999999</c:v>
                </c:pt>
                <c:pt idx="9">
                  <c:v>3.9447269999999999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35678080"/>
        <c:axId val="-235668288"/>
      </c:lineChart>
      <c:catAx>
        <c:axId val="-235678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235668288"/>
        <c:crosses val="autoZero"/>
        <c:auto val="1"/>
        <c:lblAlgn val="ctr"/>
        <c:lblOffset val="100"/>
        <c:noMultiLvlLbl val="0"/>
      </c:catAx>
      <c:valAx>
        <c:axId val="-235668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356780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'Q8'!$B$1</c:f>
              <c:strCache>
                <c:ptCount val="1"/>
                <c:pt idx="0">
                  <c:v>Claims with error</c:v>
                </c:pt>
              </c:strCache>
            </c:strRef>
          </c:tx>
          <c:marker>
            <c:symbol val="none"/>
          </c:marker>
          <c:val>
            <c:numRef>
              <c:f>'Q8'!$B$2:$B$11</c:f>
              <c:numCache>
                <c:formatCode>General</c:formatCode>
                <c:ptCount val="10"/>
                <c:pt idx="0">
                  <c:v>7</c:v>
                </c:pt>
                <c:pt idx="1">
                  <c:v>8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12</c:v>
                </c:pt>
                <c:pt idx="7">
                  <c:v>11</c:v>
                </c:pt>
                <c:pt idx="8">
                  <c:v>13</c:v>
                </c:pt>
                <c:pt idx="9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'Q8'!$C$1</c:f>
              <c:strCache>
                <c:ptCount val="1"/>
                <c:pt idx="0">
                  <c:v>CL</c:v>
                </c:pt>
              </c:strCache>
            </c:strRef>
          </c:tx>
          <c:marker>
            <c:symbol val="none"/>
          </c:marker>
          <c:val>
            <c:numRef>
              <c:f>'Q8'!$C$2:$C$11</c:f>
              <c:numCache>
                <c:formatCode>General</c:formatCode>
                <c:ptCount val="10"/>
                <c:pt idx="0">
                  <c:v>9.4</c:v>
                </c:pt>
                <c:pt idx="1">
                  <c:v>9.4</c:v>
                </c:pt>
                <c:pt idx="2">
                  <c:v>9.4</c:v>
                </c:pt>
                <c:pt idx="3">
                  <c:v>9.4</c:v>
                </c:pt>
                <c:pt idx="4">
                  <c:v>9.4</c:v>
                </c:pt>
                <c:pt idx="5">
                  <c:v>9.4</c:v>
                </c:pt>
                <c:pt idx="6">
                  <c:v>9.4</c:v>
                </c:pt>
                <c:pt idx="7">
                  <c:v>9.4</c:v>
                </c:pt>
                <c:pt idx="8">
                  <c:v>9.4</c:v>
                </c:pt>
                <c:pt idx="9">
                  <c:v>9.4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'Q8'!$D$1</c:f>
              <c:strCache>
                <c:ptCount val="1"/>
                <c:pt idx="0">
                  <c:v>UCL</c:v>
                </c:pt>
              </c:strCache>
            </c:strRef>
          </c:tx>
          <c:marker>
            <c:symbol val="none"/>
          </c:marker>
          <c:val>
            <c:numRef>
              <c:f>'Q8'!$D$2:$D$11</c:f>
              <c:numCache>
                <c:formatCode>General</c:formatCode>
                <c:ptCount val="10"/>
                <c:pt idx="0">
                  <c:v>14.855272678794343</c:v>
                </c:pt>
                <c:pt idx="1">
                  <c:v>14.855272678794343</c:v>
                </c:pt>
                <c:pt idx="2">
                  <c:v>14.855272678794343</c:v>
                </c:pt>
                <c:pt idx="3">
                  <c:v>14.855272678794343</c:v>
                </c:pt>
                <c:pt idx="4">
                  <c:v>14.855272678794343</c:v>
                </c:pt>
                <c:pt idx="5">
                  <c:v>14.855272678794343</c:v>
                </c:pt>
                <c:pt idx="6">
                  <c:v>14.855272678794343</c:v>
                </c:pt>
                <c:pt idx="7">
                  <c:v>14.855272678794343</c:v>
                </c:pt>
                <c:pt idx="8">
                  <c:v>14.855272678794343</c:v>
                </c:pt>
                <c:pt idx="9">
                  <c:v>14.855272678794343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'Q8'!$E$1</c:f>
              <c:strCache>
                <c:ptCount val="1"/>
                <c:pt idx="0">
                  <c:v>LCL</c:v>
                </c:pt>
              </c:strCache>
            </c:strRef>
          </c:tx>
          <c:marker>
            <c:symbol val="none"/>
          </c:marker>
          <c:val>
            <c:numRef>
              <c:f>'Q8'!$E$2:$E$11</c:f>
              <c:numCache>
                <c:formatCode>General</c:formatCode>
                <c:ptCount val="10"/>
                <c:pt idx="0">
                  <c:v>3.9447273212056579</c:v>
                </c:pt>
                <c:pt idx="1">
                  <c:v>3.9447273212056579</c:v>
                </c:pt>
                <c:pt idx="2">
                  <c:v>3.9447273212056579</c:v>
                </c:pt>
                <c:pt idx="3">
                  <c:v>3.9447273212056579</c:v>
                </c:pt>
                <c:pt idx="4">
                  <c:v>3.9447273212056579</c:v>
                </c:pt>
                <c:pt idx="5">
                  <c:v>3.9447273212056579</c:v>
                </c:pt>
                <c:pt idx="6">
                  <c:v>3.9447273212056579</c:v>
                </c:pt>
                <c:pt idx="7">
                  <c:v>3.9447273212056579</c:v>
                </c:pt>
                <c:pt idx="8">
                  <c:v>3.9447273212056579</c:v>
                </c:pt>
                <c:pt idx="9">
                  <c:v>3.9447273212056579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35677536"/>
        <c:axId val="-235676448"/>
      </c:lineChart>
      <c:catAx>
        <c:axId val="-235677536"/>
        <c:scaling>
          <c:orientation val="minMax"/>
        </c:scaling>
        <c:delete val="0"/>
        <c:axPos val="b"/>
        <c:majorTickMark val="out"/>
        <c:minorTickMark val="none"/>
        <c:tickLblPos val="nextTo"/>
        <c:crossAx val="-235676448"/>
        <c:crosses val="autoZero"/>
        <c:auto val="1"/>
        <c:lblAlgn val="ctr"/>
        <c:lblOffset val="100"/>
        <c:noMultiLvlLbl val="0"/>
      </c:catAx>
      <c:valAx>
        <c:axId val="-235676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356775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6</xdr:row>
      <xdr:rowOff>176212</xdr:rowOff>
    </xdr:from>
    <xdr:to>
      <xdr:col>14</xdr:col>
      <xdr:colOff>161925</xdr:colOff>
      <xdr:row>21</xdr:row>
      <xdr:rowOff>61912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11</xdr:row>
      <xdr:rowOff>109537</xdr:rowOff>
    </xdr:from>
    <xdr:to>
      <xdr:col>9</xdr:col>
      <xdr:colOff>438150</xdr:colOff>
      <xdr:row>25</xdr:row>
      <xdr:rowOff>185737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28" sqref="C28:D3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5">
      <c r="A2">
        <v>1</v>
      </c>
      <c r="B2">
        <v>7</v>
      </c>
      <c r="C2">
        <v>9.4</v>
      </c>
      <c r="D2">
        <v>14.855270000000001</v>
      </c>
      <c r="E2">
        <v>3.9447269999999999</v>
      </c>
    </row>
    <row r="3" spans="1:5" x14ac:dyDescent="0.25">
      <c r="A3">
        <v>2</v>
      </c>
      <c r="B3">
        <v>8</v>
      </c>
      <c r="C3">
        <v>9.4</v>
      </c>
      <c r="D3">
        <v>14.855270000000001</v>
      </c>
      <c r="E3">
        <v>3.9447269999999999</v>
      </c>
    </row>
    <row r="4" spans="1:5" x14ac:dyDescent="0.25">
      <c r="A4">
        <v>3</v>
      </c>
      <c r="B4">
        <v>7</v>
      </c>
      <c r="C4">
        <v>9.4</v>
      </c>
      <c r="D4">
        <v>14.855270000000001</v>
      </c>
      <c r="E4">
        <v>3.9447269999999999</v>
      </c>
    </row>
    <row r="5" spans="1:5" x14ac:dyDescent="0.25">
      <c r="A5">
        <v>4</v>
      </c>
      <c r="B5">
        <v>6</v>
      </c>
      <c r="C5">
        <v>9.4</v>
      </c>
      <c r="D5">
        <v>14.855270000000001</v>
      </c>
      <c r="E5">
        <v>3.9447269999999999</v>
      </c>
    </row>
    <row r="6" spans="1:5" x14ac:dyDescent="0.25">
      <c r="A6">
        <v>5</v>
      </c>
      <c r="B6">
        <v>7</v>
      </c>
      <c r="C6">
        <v>9.4</v>
      </c>
      <c r="D6">
        <v>14.855270000000001</v>
      </c>
      <c r="E6">
        <v>3.9447269999999999</v>
      </c>
    </row>
    <row r="7" spans="1:5" x14ac:dyDescent="0.25">
      <c r="A7">
        <v>6</v>
      </c>
      <c r="B7">
        <v>9</v>
      </c>
      <c r="C7">
        <v>9.4</v>
      </c>
      <c r="D7">
        <v>14.855270000000001</v>
      </c>
      <c r="E7">
        <v>3.9447269999999999</v>
      </c>
    </row>
    <row r="8" spans="1:5" x14ac:dyDescent="0.25">
      <c r="A8">
        <v>7</v>
      </c>
      <c r="B8">
        <v>12</v>
      </c>
      <c r="C8">
        <v>9.4</v>
      </c>
      <c r="D8">
        <v>14.855270000000001</v>
      </c>
      <c r="E8">
        <v>3.9447269999999999</v>
      </c>
    </row>
    <row r="9" spans="1:5" x14ac:dyDescent="0.25">
      <c r="A9">
        <v>8</v>
      </c>
      <c r="B9">
        <v>11</v>
      </c>
      <c r="C9">
        <v>9.4</v>
      </c>
      <c r="D9">
        <v>14.855270000000001</v>
      </c>
      <c r="E9">
        <v>3.9447269999999999</v>
      </c>
    </row>
    <row r="10" spans="1:5" x14ac:dyDescent="0.25">
      <c r="A10">
        <v>9</v>
      </c>
      <c r="B10">
        <v>13</v>
      </c>
      <c r="C10">
        <v>9.4</v>
      </c>
      <c r="D10">
        <v>14.855270000000001</v>
      </c>
      <c r="E10">
        <v>3.9447269999999999</v>
      </c>
    </row>
    <row r="11" spans="1:5" x14ac:dyDescent="0.25">
      <c r="A11">
        <v>10</v>
      </c>
      <c r="B11">
        <v>14</v>
      </c>
      <c r="C11">
        <v>9.4</v>
      </c>
      <c r="D11">
        <v>14.855270000000001</v>
      </c>
      <c r="E11">
        <v>3.9447269999999999</v>
      </c>
    </row>
    <row r="13" spans="1:5" x14ac:dyDescent="0.25">
      <c r="A13" t="s">
        <v>5</v>
      </c>
    </row>
    <row r="14" spans="1:5" x14ac:dyDescent="0.25">
      <c r="A14" t="s">
        <v>6</v>
      </c>
      <c r="B14">
        <v>9.4</v>
      </c>
    </row>
    <row r="15" spans="1:5" x14ac:dyDescent="0.25">
      <c r="A15" t="s">
        <v>7</v>
      </c>
      <c r="B15">
        <v>2.727636339</v>
      </c>
    </row>
    <row r="16" spans="1:5" x14ac:dyDescent="0.25">
      <c r="A16" t="s">
        <v>8</v>
      </c>
      <c r="B16">
        <v>14.855272680000001</v>
      </c>
    </row>
    <row r="17" spans="1:2" x14ac:dyDescent="0.25">
      <c r="A17" t="s">
        <v>9</v>
      </c>
      <c r="B17">
        <v>3.9447273209999998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M9" sqref="M9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>
        <v>7</v>
      </c>
      <c r="C2">
        <f>$B$14</f>
        <v>9.4</v>
      </c>
      <c r="D2">
        <f>$B$16</f>
        <v>14.855272678794343</v>
      </c>
      <c r="E2">
        <f>$B$17</f>
        <v>3.9447273212056579</v>
      </c>
    </row>
    <row r="3" spans="1:5" x14ac:dyDescent="0.25">
      <c r="A3">
        <v>2</v>
      </c>
      <c r="B3">
        <v>8</v>
      </c>
      <c r="C3">
        <f t="shared" ref="C3:C11" si="0">$B$14</f>
        <v>9.4</v>
      </c>
      <c r="D3">
        <f t="shared" ref="D3:D11" si="1">$B$16</f>
        <v>14.855272678794343</v>
      </c>
      <c r="E3">
        <f t="shared" ref="E3:E11" si="2">$B$17</f>
        <v>3.9447273212056579</v>
      </c>
    </row>
    <row r="4" spans="1:5" x14ac:dyDescent="0.25">
      <c r="A4">
        <v>3</v>
      </c>
      <c r="B4">
        <v>7</v>
      </c>
      <c r="C4">
        <f t="shared" si="0"/>
        <v>9.4</v>
      </c>
      <c r="D4">
        <f t="shared" si="1"/>
        <v>14.855272678794343</v>
      </c>
      <c r="E4">
        <f t="shared" si="2"/>
        <v>3.9447273212056579</v>
      </c>
    </row>
    <row r="5" spans="1:5" x14ac:dyDescent="0.25">
      <c r="A5">
        <v>4</v>
      </c>
      <c r="B5">
        <v>6</v>
      </c>
      <c r="C5">
        <f t="shared" si="0"/>
        <v>9.4</v>
      </c>
      <c r="D5">
        <f t="shared" si="1"/>
        <v>14.855272678794343</v>
      </c>
      <c r="E5">
        <f t="shared" si="2"/>
        <v>3.9447273212056579</v>
      </c>
    </row>
    <row r="6" spans="1:5" x14ac:dyDescent="0.25">
      <c r="A6">
        <v>5</v>
      </c>
      <c r="B6">
        <v>7</v>
      </c>
      <c r="C6">
        <f t="shared" si="0"/>
        <v>9.4</v>
      </c>
      <c r="D6">
        <f t="shared" si="1"/>
        <v>14.855272678794343</v>
      </c>
      <c r="E6">
        <f t="shared" si="2"/>
        <v>3.9447273212056579</v>
      </c>
    </row>
    <row r="7" spans="1:5" x14ac:dyDescent="0.25">
      <c r="A7">
        <v>6</v>
      </c>
      <c r="B7">
        <v>9</v>
      </c>
      <c r="C7">
        <f t="shared" si="0"/>
        <v>9.4</v>
      </c>
      <c r="D7">
        <f t="shared" si="1"/>
        <v>14.855272678794343</v>
      </c>
      <c r="E7">
        <f t="shared" si="2"/>
        <v>3.9447273212056579</v>
      </c>
    </row>
    <row r="8" spans="1:5" x14ac:dyDescent="0.25">
      <c r="A8">
        <v>7</v>
      </c>
      <c r="B8">
        <v>12</v>
      </c>
      <c r="C8">
        <f t="shared" si="0"/>
        <v>9.4</v>
      </c>
      <c r="D8">
        <f t="shared" si="1"/>
        <v>14.855272678794343</v>
      </c>
      <c r="E8">
        <f t="shared" si="2"/>
        <v>3.9447273212056579</v>
      </c>
    </row>
    <row r="9" spans="1:5" x14ac:dyDescent="0.25">
      <c r="A9">
        <v>8</v>
      </c>
      <c r="B9">
        <v>11</v>
      </c>
      <c r="C9">
        <f t="shared" si="0"/>
        <v>9.4</v>
      </c>
      <c r="D9">
        <f t="shared" si="1"/>
        <v>14.855272678794343</v>
      </c>
      <c r="E9">
        <f t="shared" si="2"/>
        <v>3.9447273212056579</v>
      </c>
    </row>
    <row r="10" spans="1:5" x14ac:dyDescent="0.25">
      <c r="A10">
        <v>9</v>
      </c>
      <c r="B10">
        <v>13</v>
      </c>
      <c r="C10">
        <f t="shared" si="0"/>
        <v>9.4</v>
      </c>
      <c r="D10">
        <f t="shared" si="1"/>
        <v>14.855272678794343</v>
      </c>
      <c r="E10">
        <f t="shared" si="2"/>
        <v>3.9447273212056579</v>
      </c>
    </row>
    <row r="11" spans="1:5" x14ac:dyDescent="0.25">
      <c r="A11">
        <v>10</v>
      </c>
      <c r="B11">
        <v>14</v>
      </c>
      <c r="C11">
        <f t="shared" si="0"/>
        <v>9.4</v>
      </c>
      <c r="D11">
        <f t="shared" si="1"/>
        <v>14.855272678794343</v>
      </c>
      <c r="E11">
        <f t="shared" si="2"/>
        <v>3.9447273212056579</v>
      </c>
    </row>
    <row r="13" spans="1:5" x14ac:dyDescent="0.25">
      <c r="A13" t="s">
        <v>10</v>
      </c>
    </row>
    <row r="14" spans="1:5" x14ac:dyDescent="0.25">
      <c r="A14" t="s">
        <v>11</v>
      </c>
      <c r="B14">
        <f>AVERAGE(B2:B11)</f>
        <v>9.4</v>
      </c>
    </row>
    <row r="15" spans="1:5" x14ac:dyDescent="0.25">
      <c r="A15" t="s">
        <v>12</v>
      </c>
      <c r="B15">
        <f>_xlfn.STDEV.P(B2:B11)</f>
        <v>2.7276363393971712</v>
      </c>
    </row>
    <row r="16" spans="1:5" x14ac:dyDescent="0.25">
      <c r="A16" t="s">
        <v>3</v>
      </c>
      <c r="B16">
        <f>B14+2*B15</f>
        <v>14.855272678794343</v>
      </c>
    </row>
    <row r="17" spans="1:2" x14ac:dyDescent="0.25">
      <c r="A17" t="s">
        <v>4</v>
      </c>
      <c r="B17">
        <f>B14-2*B15</f>
        <v>3.9447273212056579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I18" sqref="I18"/>
    </sheetView>
  </sheetViews>
  <sheetFormatPr defaultRowHeight="15" x14ac:dyDescent="0.25"/>
  <sheetData>
    <row r="1" spans="1:9" x14ac:dyDescent="0.25">
      <c r="A1" t="s">
        <v>24</v>
      </c>
    </row>
    <row r="2" spans="1:9" ht="15.75" thickBot="1" x14ac:dyDescent="0.3"/>
    <row r="3" spans="1:9" x14ac:dyDescent="0.25">
      <c r="A3" s="10" t="s">
        <v>25</v>
      </c>
      <c r="B3" s="10"/>
    </row>
    <row r="4" spans="1:9" x14ac:dyDescent="0.25">
      <c r="A4" s="7" t="s">
        <v>26</v>
      </c>
      <c r="B4" s="7">
        <v>0.96282660973852541</v>
      </c>
    </row>
    <row r="5" spans="1:9" x14ac:dyDescent="0.25">
      <c r="A5" s="7" t="s">
        <v>27</v>
      </c>
      <c r="B5" s="7">
        <v>0.9270350804205828</v>
      </c>
    </row>
    <row r="6" spans="1:9" x14ac:dyDescent="0.25">
      <c r="A6" s="7" t="s">
        <v>28</v>
      </c>
      <c r="B6" s="7">
        <v>0.91487426049067988</v>
      </c>
    </row>
    <row r="7" spans="1:9" x14ac:dyDescent="0.25">
      <c r="A7" s="7" t="s">
        <v>29</v>
      </c>
      <c r="B7" s="7">
        <v>6.5741580472996537</v>
      </c>
      <c r="H7" t="s">
        <v>48</v>
      </c>
    </row>
    <row r="8" spans="1:9" ht="15.75" thickBot="1" x14ac:dyDescent="0.3">
      <c r="A8" s="8" t="s">
        <v>30</v>
      </c>
      <c r="B8" s="8">
        <v>8</v>
      </c>
    </row>
    <row r="10" spans="1:9" ht="15.75" thickBot="1" x14ac:dyDescent="0.3">
      <c r="A10" t="s">
        <v>31</v>
      </c>
    </row>
    <row r="11" spans="1:9" x14ac:dyDescent="0.25">
      <c r="A11" s="9"/>
      <c r="B11" s="9" t="s">
        <v>36</v>
      </c>
      <c r="C11" s="9" t="s">
        <v>37</v>
      </c>
      <c r="D11" s="9" t="s">
        <v>38</v>
      </c>
      <c r="E11" s="9" t="s">
        <v>39</v>
      </c>
      <c r="F11" s="9" t="s">
        <v>40</v>
      </c>
    </row>
    <row r="12" spans="1:9" x14ac:dyDescent="0.25">
      <c r="A12" s="7" t="s">
        <v>32</v>
      </c>
      <c r="B12" s="7">
        <v>1</v>
      </c>
      <c r="C12" s="7">
        <v>3294.6826758147513</v>
      </c>
      <c r="D12" s="7">
        <v>3294.6826758147513</v>
      </c>
      <c r="E12" s="7">
        <v>76.231297376671804</v>
      </c>
      <c r="F12" s="7">
        <v>1.2486737250011739E-4</v>
      </c>
    </row>
    <row r="13" spans="1:9" x14ac:dyDescent="0.25">
      <c r="A13" s="7" t="s">
        <v>33</v>
      </c>
      <c r="B13" s="7">
        <v>6</v>
      </c>
      <c r="C13" s="7">
        <v>259.31732418524876</v>
      </c>
      <c r="D13" s="7">
        <v>43.219554030874797</v>
      </c>
      <c r="E13" s="7"/>
      <c r="F13" s="7"/>
    </row>
    <row r="14" spans="1:9" ht="15.75" thickBot="1" x14ac:dyDescent="0.3">
      <c r="A14" s="8" t="s">
        <v>34</v>
      </c>
      <c r="B14" s="8">
        <v>7</v>
      </c>
      <c r="C14" s="8">
        <v>3554</v>
      </c>
      <c r="D14" s="8"/>
      <c r="E14" s="8"/>
      <c r="F14" s="8"/>
    </row>
    <row r="16" spans="1:9" x14ac:dyDescent="0.25">
      <c r="B16" t="s">
        <v>41</v>
      </c>
      <c r="C16" t="s">
        <v>29</v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>
        <v>47</v>
      </c>
    </row>
    <row r="17" spans="1:9" x14ac:dyDescent="0.25">
      <c r="A17" t="s">
        <v>35</v>
      </c>
      <c r="B17">
        <v>-196.38078902229853</v>
      </c>
      <c r="C17">
        <v>52.322638590781153</v>
      </c>
      <c r="D17">
        <v>-3.7532661637767504</v>
      </c>
      <c r="E17">
        <v>9.4732745971944123E-3</v>
      </c>
      <c r="F17">
        <v>-324.40967347325608</v>
      </c>
      <c r="G17">
        <v>-68.351904571340981</v>
      </c>
      <c r="H17">
        <v>-324.40967347325608</v>
      </c>
      <c r="I17">
        <v>-68.351904571340981</v>
      </c>
    </row>
    <row r="18" spans="1:9" x14ac:dyDescent="0.25">
      <c r="A18" t="s">
        <v>21</v>
      </c>
      <c r="B18">
        <v>6.7238421955403097E-2</v>
      </c>
      <c r="C18">
        <v>7.7010662005697096E-3</v>
      </c>
      <c r="D18">
        <v>8.7310536235137075</v>
      </c>
      <c r="E18">
        <v>1.2486737250011696E-4</v>
      </c>
      <c r="F18">
        <v>4.8394591802777109E-2</v>
      </c>
      <c r="G18">
        <v>8.6082252108029084E-2</v>
      </c>
      <c r="H18">
        <v>4.8394591802777109E-2</v>
      </c>
      <c r="I18">
        <v>8.6082252108029084E-2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2" workbookViewId="0">
      <selection activeCell="I16" sqref="I16"/>
    </sheetView>
  </sheetViews>
  <sheetFormatPr defaultRowHeight="15" x14ac:dyDescent="0.25"/>
  <cols>
    <col min="6" max="6" width="12" bestFit="1" customWidth="1"/>
  </cols>
  <sheetData>
    <row r="1" spans="1:7" ht="79.5" thickBot="1" x14ac:dyDescent="0.3">
      <c r="A1" s="2" t="s">
        <v>13</v>
      </c>
      <c r="B1" s="3" t="s">
        <v>21</v>
      </c>
      <c r="C1" s="3" t="s">
        <v>14</v>
      </c>
      <c r="D1" s="3" t="s">
        <v>22</v>
      </c>
      <c r="E1" s="3" t="s">
        <v>20</v>
      </c>
      <c r="F1" s="6" t="s">
        <v>23</v>
      </c>
      <c r="G1" s="3"/>
    </row>
    <row r="2" spans="1:7" ht="16.5" thickBot="1" x14ac:dyDescent="0.3">
      <c r="A2" s="4">
        <v>1</v>
      </c>
      <c r="B2" s="5">
        <v>7200</v>
      </c>
      <c r="C2" s="5" t="s">
        <v>15</v>
      </c>
      <c r="D2" s="5">
        <v>291</v>
      </c>
      <c r="E2">
        <f t="shared" ref="E2:E9" si="0">B2^2</f>
        <v>51840000</v>
      </c>
      <c r="F2">
        <f>B2*D2</f>
        <v>2095200</v>
      </c>
      <c r="G2" s="5" t="s">
        <v>15</v>
      </c>
    </row>
    <row r="3" spans="1:7" ht="16.5" thickBot="1" x14ac:dyDescent="0.3">
      <c r="A3" s="4">
        <v>2</v>
      </c>
      <c r="B3" s="5">
        <v>6300</v>
      </c>
      <c r="C3" s="5" t="s">
        <v>16</v>
      </c>
      <c r="D3" s="5">
        <v>228</v>
      </c>
      <c r="E3">
        <f t="shared" si="0"/>
        <v>39690000</v>
      </c>
      <c r="F3">
        <f t="shared" ref="F3:F9" si="1">B3*D3</f>
        <v>1436400</v>
      </c>
      <c r="G3" s="5" t="s">
        <v>16</v>
      </c>
    </row>
    <row r="4" spans="1:7" ht="16.5" thickBot="1" x14ac:dyDescent="0.3">
      <c r="A4" s="4">
        <v>3</v>
      </c>
      <c r="B4" s="5">
        <v>6700</v>
      </c>
      <c r="C4" s="5" t="s">
        <v>15</v>
      </c>
      <c r="D4" s="5">
        <v>252</v>
      </c>
      <c r="E4">
        <f t="shared" si="0"/>
        <v>44890000</v>
      </c>
      <c r="F4">
        <f t="shared" si="1"/>
        <v>1688400</v>
      </c>
      <c r="G4" s="5" t="s">
        <v>15</v>
      </c>
    </row>
    <row r="5" spans="1:7" ht="16.5" thickBot="1" x14ac:dyDescent="0.3">
      <c r="A5" s="4">
        <v>4</v>
      </c>
      <c r="B5" s="5">
        <v>7000</v>
      </c>
      <c r="C5" s="5" t="s">
        <v>17</v>
      </c>
      <c r="D5" s="5">
        <v>265</v>
      </c>
      <c r="E5">
        <f t="shared" si="0"/>
        <v>49000000</v>
      </c>
      <c r="F5">
        <f t="shared" si="1"/>
        <v>1855000</v>
      </c>
      <c r="G5" s="5" t="s">
        <v>17</v>
      </c>
    </row>
    <row r="6" spans="1:7" ht="16.5" thickBot="1" x14ac:dyDescent="0.3">
      <c r="A6" s="4">
        <v>5</v>
      </c>
      <c r="B6" s="5">
        <v>6900</v>
      </c>
      <c r="C6" s="5" t="s">
        <v>18</v>
      </c>
      <c r="D6" s="5">
        <v>270</v>
      </c>
      <c r="E6">
        <f t="shared" si="0"/>
        <v>47610000</v>
      </c>
      <c r="F6">
        <f t="shared" si="1"/>
        <v>1863000</v>
      </c>
      <c r="G6" s="5" t="s">
        <v>18</v>
      </c>
    </row>
    <row r="7" spans="1:7" ht="16.5" thickBot="1" x14ac:dyDescent="0.3">
      <c r="A7" s="4">
        <v>6</v>
      </c>
      <c r="B7" s="5">
        <v>6400</v>
      </c>
      <c r="C7" s="5" t="s">
        <v>19</v>
      </c>
      <c r="D7" s="5">
        <v>240</v>
      </c>
      <c r="E7">
        <f t="shared" si="0"/>
        <v>40960000</v>
      </c>
      <c r="F7">
        <f t="shared" si="1"/>
        <v>1536000</v>
      </c>
      <c r="G7" s="5" t="s">
        <v>19</v>
      </c>
    </row>
    <row r="8" spans="1:7" ht="16.5" thickBot="1" x14ac:dyDescent="0.3">
      <c r="A8" s="4">
        <v>7</v>
      </c>
      <c r="B8" s="5">
        <v>7100</v>
      </c>
      <c r="C8" s="5" t="s">
        <v>16</v>
      </c>
      <c r="D8" s="5">
        <v>288</v>
      </c>
      <c r="E8">
        <f t="shared" si="0"/>
        <v>50410000</v>
      </c>
      <c r="F8">
        <f t="shared" si="1"/>
        <v>2044800</v>
      </c>
      <c r="G8" s="5" t="s">
        <v>16</v>
      </c>
    </row>
    <row r="9" spans="1:7" ht="16.5" thickBot="1" x14ac:dyDescent="0.3">
      <c r="A9" s="4">
        <v>8</v>
      </c>
      <c r="B9" s="5">
        <v>6700</v>
      </c>
      <c r="C9" s="5" t="s">
        <v>18</v>
      </c>
      <c r="D9" s="5">
        <v>246</v>
      </c>
      <c r="E9">
        <f t="shared" si="0"/>
        <v>44890000</v>
      </c>
      <c r="F9">
        <f t="shared" si="1"/>
        <v>1648200</v>
      </c>
      <c r="G9" s="5"/>
    </row>
    <row r="10" spans="1:7" ht="15.75" thickBot="1" x14ac:dyDescent="0.3"/>
    <row r="11" spans="1:7" ht="79.5" thickBot="1" x14ac:dyDescent="0.3">
      <c r="A11" s="2" t="s">
        <v>13</v>
      </c>
      <c r="B11" s="3" t="s">
        <v>21</v>
      </c>
      <c r="C11" s="3" t="s">
        <v>14</v>
      </c>
      <c r="D11" s="3" t="s">
        <v>22</v>
      </c>
      <c r="E11" s="6" t="s">
        <v>49</v>
      </c>
      <c r="F11" s="6" t="s">
        <v>50</v>
      </c>
    </row>
    <row r="12" spans="1:7" ht="16.5" thickBot="1" x14ac:dyDescent="0.3">
      <c r="A12" s="4">
        <v>1</v>
      </c>
      <c r="B12" s="5">
        <v>7200</v>
      </c>
      <c r="C12" s="5" t="s">
        <v>15</v>
      </c>
      <c r="D12" s="5">
        <v>291</v>
      </c>
      <c r="E12">
        <f>A12^2</f>
        <v>1</v>
      </c>
      <c r="F12">
        <f>E12*D12</f>
        <v>291</v>
      </c>
    </row>
    <row r="13" spans="1:7" ht="16.5" thickBot="1" x14ac:dyDescent="0.3">
      <c r="A13" s="4">
        <v>2</v>
      </c>
      <c r="B13" s="5">
        <v>6300</v>
      </c>
      <c r="C13" s="5" t="s">
        <v>16</v>
      </c>
      <c r="D13" s="5">
        <v>228</v>
      </c>
      <c r="E13">
        <f t="shared" ref="E13:E19" si="2">A13^2</f>
        <v>4</v>
      </c>
      <c r="F13">
        <f t="shared" ref="F13:F19" si="3">E13*D13</f>
        <v>912</v>
      </c>
    </row>
    <row r="14" spans="1:7" ht="16.5" thickBot="1" x14ac:dyDescent="0.3">
      <c r="A14" s="4">
        <v>3</v>
      </c>
      <c r="B14" s="5">
        <v>6700</v>
      </c>
      <c r="C14" s="5" t="s">
        <v>15</v>
      </c>
      <c r="D14" s="5">
        <v>252</v>
      </c>
      <c r="E14">
        <f t="shared" si="2"/>
        <v>9</v>
      </c>
      <c r="F14">
        <f t="shared" si="3"/>
        <v>2268</v>
      </c>
    </row>
    <row r="15" spans="1:7" ht="16.5" thickBot="1" x14ac:dyDescent="0.3">
      <c r="A15" s="4">
        <v>4</v>
      </c>
      <c r="B15" s="5">
        <v>7000</v>
      </c>
      <c r="C15" s="5" t="s">
        <v>17</v>
      </c>
      <c r="D15" s="5">
        <v>265</v>
      </c>
      <c r="E15">
        <f t="shared" si="2"/>
        <v>16</v>
      </c>
      <c r="F15">
        <f t="shared" si="3"/>
        <v>4240</v>
      </c>
    </row>
    <row r="16" spans="1:7" ht="16.5" thickBot="1" x14ac:dyDescent="0.3">
      <c r="A16" s="4">
        <v>5</v>
      </c>
      <c r="B16" s="5">
        <v>6900</v>
      </c>
      <c r="C16" s="5" t="s">
        <v>18</v>
      </c>
      <c r="D16" s="5">
        <v>270</v>
      </c>
      <c r="E16">
        <f t="shared" si="2"/>
        <v>25</v>
      </c>
      <c r="F16">
        <f t="shared" si="3"/>
        <v>6750</v>
      </c>
    </row>
    <row r="17" spans="1:6" ht="16.5" thickBot="1" x14ac:dyDescent="0.3">
      <c r="A17" s="4">
        <v>6</v>
      </c>
      <c r="B17" s="5">
        <v>6400</v>
      </c>
      <c r="C17" s="5" t="s">
        <v>19</v>
      </c>
      <c r="D17" s="5">
        <v>240</v>
      </c>
      <c r="E17">
        <f t="shared" si="2"/>
        <v>36</v>
      </c>
      <c r="F17">
        <f t="shared" si="3"/>
        <v>8640</v>
      </c>
    </row>
    <row r="18" spans="1:6" ht="16.5" thickBot="1" x14ac:dyDescent="0.3">
      <c r="A18" s="4">
        <v>7</v>
      </c>
      <c r="B18" s="5">
        <v>7100</v>
      </c>
      <c r="C18" s="5" t="s">
        <v>16</v>
      </c>
      <c r="D18" s="5">
        <v>288</v>
      </c>
      <c r="E18">
        <f t="shared" si="2"/>
        <v>49</v>
      </c>
      <c r="F18">
        <f t="shared" si="3"/>
        <v>14112</v>
      </c>
    </row>
    <row r="19" spans="1:6" ht="16.5" thickBot="1" x14ac:dyDescent="0.3">
      <c r="A19" s="4">
        <v>8</v>
      </c>
      <c r="B19" s="5">
        <v>6700</v>
      </c>
      <c r="C19" s="5" t="s">
        <v>18</v>
      </c>
      <c r="D19" s="5">
        <v>246</v>
      </c>
      <c r="E19">
        <f t="shared" si="2"/>
        <v>64</v>
      </c>
      <c r="F19">
        <f t="shared" si="3"/>
        <v>15744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Q8</vt:lpstr>
      <vt:lpstr>Q9</vt:lpstr>
      <vt:lpstr>Q9 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2021-01-23T08:46:42Z</dcterms:created>
  <dcterms:modified xsi:type="dcterms:W3CDTF">2021-01-23T11:20:23Z</dcterms:modified>
</cp:coreProperties>
</file>